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G:\Egyéb számítógépek\Saját laptop\Desktop\KÖZZÉTÉTELI LISTA ÖNK\"/>
    </mc:Choice>
  </mc:AlternateContent>
  <xr:revisionPtr revIDLastSave="0" documentId="13_ncr:1_{382F5524-D0E2-465F-9AA4-FF4F3A700BA5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III_4_szerződése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7" i="1" l="1"/>
  <c r="P27" i="1" s="1"/>
  <c r="O30" i="1"/>
  <c r="P30" i="1" s="1"/>
  <c r="O18" i="1"/>
  <c r="P18" i="1" s="1"/>
  <c r="O25" i="1"/>
  <c r="P25" i="1" s="1"/>
  <c r="O19" i="1"/>
  <c r="P19" i="1" s="1"/>
  <c r="O28" i="1"/>
  <c r="P28" i="1" s="1"/>
  <c r="O8" i="1"/>
  <c r="P8" i="1" s="1"/>
  <c r="O20" i="1"/>
  <c r="P20" i="1" s="1"/>
  <c r="O26" i="1"/>
  <c r="P26" i="1" s="1"/>
  <c r="O9" i="1"/>
  <c r="P9" i="1" s="1"/>
  <c r="O13" i="1"/>
  <c r="P13" i="1" s="1"/>
  <c r="O21" i="1"/>
  <c r="P21" i="1" s="1"/>
  <c r="O29" i="1"/>
  <c r="P29" i="1" s="1"/>
  <c r="O7" i="1"/>
  <c r="P7" i="1" s="1"/>
  <c r="O15" i="1"/>
  <c r="P15" i="1" s="1"/>
  <c r="O16" i="1"/>
  <c r="P16" i="1" s="1"/>
  <c r="O23" i="1"/>
  <c r="P23" i="1" s="1"/>
  <c r="O17" i="1"/>
  <c r="P17" i="1" s="1"/>
  <c r="O14" i="1"/>
  <c r="P14" i="1" s="1"/>
  <c r="O22" i="1"/>
  <c r="P22" i="1" s="1"/>
  <c r="O12" i="1"/>
  <c r="P12" i="1" s="1"/>
</calcChain>
</file>

<file path=xl/sharedStrings.xml><?xml version="1.0" encoding="utf-8"?>
<sst xmlns="http://schemas.openxmlformats.org/spreadsheetml/2006/main" count="209" uniqueCount="156">
  <si>
    <t>Sátoraljaújhely Város Önkormányzata – III/4. nettó 5 millió Ft-ot elérő szerződések nyilvántartása</t>
  </si>
  <si>
    <t>Közzétételi egység: az államháztartás pénzeszközei felhasználásával / önkormányzati vagyonnal összefüggő, nettó 5 millió Ft-ot elérő vagy meghaladó szerződések. A sárga mezők kitöltendők, a zöld mezők képleteket tartalmaznak.</t>
  </si>
  <si>
    <t>Sorszám</t>
  </si>
  <si>
    <t>Költségvetési év</t>
  </si>
  <si>
    <t>Szerződés / döntés dátuma</t>
  </si>
  <si>
    <t>Szerződés típusa</t>
  </si>
  <si>
    <t>Ügylet kategóriája</t>
  </si>
  <si>
    <t>Szerződés tárgya</t>
  </si>
  <si>
    <t>Szerződést kötő partner neve</t>
  </si>
  <si>
    <t>Partner adószáma</t>
  </si>
  <si>
    <t>Partner székhelye</t>
  </si>
  <si>
    <t>Szerződés értéke nettó Ft</t>
  </si>
  <si>
    <t>Áfa Ft</t>
  </si>
  <si>
    <t>Egy évre számított nettó érték Ft</t>
  </si>
  <si>
    <t>Egybeszámítással érintett?</t>
  </si>
  <si>
    <t>Vizsgált nettó érték Ft</t>
  </si>
  <si>
    <t>Közzéteendő? (Infotv. III/4.)</t>
  </si>
  <si>
    <t>Szerződés kezdete</t>
  </si>
  <si>
    <t>Határozott idő esetén vége</t>
  </si>
  <si>
    <t>Megvalósítás / teljesítés helye</t>
  </si>
  <si>
    <t>Szerződés módosítása / változásai</t>
  </si>
  <si>
    <t>Forrás / iktatószám</t>
  </si>
  <si>
    <t>Megjegyzés</t>
  </si>
  <si>
    <t>Árubeszerzés</t>
  </si>
  <si>
    <t>Építési beruházás</t>
  </si>
  <si>
    <t>Szolgáltatás megrendelése</t>
  </si>
  <si>
    <t>FA-KŐ-KER Bt.</t>
  </si>
  <si>
    <t>Nord Tender Kft.</t>
  </si>
  <si>
    <t>Gábrisped Plusz Ker. Kft</t>
  </si>
  <si>
    <t>HEDA-SPED Kft.</t>
  </si>
  <si>
    <t>Northern Lines Kft.</t>
  </si>
  <si>
    <t>GEOTEAM Kft.</t>
  </si>
  <si>
    <t>22357764-2-05</t>
  </si>
  <si>
    <t>13508089-2-05</t>
  </si>
  <si>
    <t>23107555-2-05</t>
  </si>
  <si>
    <t>24155300-2-05</t>
  </si>
  <si>
    <t>32199439-2-05</t>
  </si>
  <si>
    <t>11164607-2-10</t>
  </si>
  <si>
    <t>Szociális Városrehabilitáció folytatása - kétlakásos lakóház építése</t>
  </si>
  <si>
    <t>Energiamenedzsment rendszer kialakítása
Sátoraljaújhely városban - Megvalósíthatósági Tanulmány készítése</t>
  </si>
  <si>
    <t>Versenyképes Járások Program keretében seprőgép beszerzése</t>
  </si>
  <si>
    <t>Versenyképes Járások Program keretében Árpád úti parkoló kialakítása</t>
  </si>
  <si>
    <t>Városi Bringapark kialakítása Sátoraljaújhelyen</t>
  </si>
  <si>
    <t>Sátoraljaújhely, Szárhegy utcai híd homlokfal helyreállítás</t>
  </si>
  <si>
    <t>Sátoraljaújhely, Szőlő utca 8.és 18. szám előtti út-és partfal károsodás helyreállítása</t>
  </si>
  <si>
    <t>3950 Sárospatak, Arany János út 109.</t>
  </si>
  <si>
    <t>3525 Miskolc, Kossuth utca 10.</t>
  </si>
  <si>
    <t>3400 Mezőkövesd, Szemere Bertalan utca 15.</t>
  </si>
  <si>
    <t>3950 Sárospatak, Honvéd u. 6.</t>
  </si>
  <si>
    <t>3950 Sárospatak, Kinizsi Pál utca 35.</t>
  </si>
  <si>
    <t>3300 Eger Kertész út 146.</t>
  </si>
  <si>
    <t>3301 Eger Kertész út 146.</t>
  </si>
  <si>
    <t>Sátoraljaújhely Bethlen Gábor utca 2. - 837 hrsz.</t>
  </si>
  <si>
    <t>3980 Sátoraljaújhely Kossuth tér 5.</t>
  </si>
  <si>
    <t>3980 Sátoraljaújhely Határ út 100.</t>
  </si>
  <si>
    <t>3980 Sátoraljaújhely, hrsz. 1440</t>
  </si>
  <si>
    <t>3980 Sátoraljaújhely, hrsz. 190</t>
  </si>
  <si>
    <t>Sátoraljaújhely 10698. hrsz</t>
  </si>
  <si>
    <t>Sátoraljaújhely, Szőlő utca
7559/1 és 7559/2 hrsz</t>
  </si>
  <si>
    <t>Vállalkozási szerződés</t>
  </si>
  <si>
    <t>Bács-Autó Kft.</t>
  </si>
  <si>
    <t>6000 Kecskemét, Toscanini utca 26.</t>
  </si>
  <si>
    <t>27043583-2-03</t>
  </si>
  <si>
    <t>gépjármű vásárlás</t>
  </si>
  <si>
    <t>Adásvételi szerződés</t>
  </si>
  <si>
    <t>ULTRAGEL Medical Korlátolt Felelősségű Társulás</t>
  </si>
  <si>
    <t>NÁMOR-ÉP Építőipari Korlátolt Felelősségű Társaság</t>
  </si>
  <si>
    <t>FK-RASZTER Építő Zrt.</t>
  </si>
  <si>
    <t>ÉPSZER Építő-és Szerelőipari Zrt.</t>
  </si>
  <si>
    <t>1022 Budapest, Aranka utca 12.</t>
  </si>
  <si>
    <t>4405 Nyíregyháza, Bognár utca 32.</t>
  </si>
  <si>
    <t>3533 Miskolc, Felsőszinva utca 73.</t>
  </si>
  <si>
    <t>3950 Sárospatak, Eötvös utca 11.</t>
  </si>
  <si>
    <t>27751015-2-41</t>
  </si>
  <si>
    <t>13002040-2-15</t>
  </si>
  <si>
    <t>11887827-2-05</t>
  </si>
  <si>
    <t>12610008-2-05</t>
  </si>
  <si>
    <t>munkatreület átadásától számított 10 hónap</t>
  </si>
  <si>
    <t>„Orvosi rendelő felújítása Sátoraljaújhelyben” - orvosi eszközbeszerzés</t>
  </si>
  <si>
    <t xml:space="preserve">„Ipari park infrastrukturális fejlesztése – 1. rész: Víz, szennyvíz” </t>
  </si>
  <si>
    <t xml:space="preserve">„Ipari park infrastrukturális fejlesztése – 2. rész: Buszmegálló, járda és elektromosságz” </t>
  </si>
  <si>
    <t>Sátoraljaújhely Város Önkormányzata épületében a "Díszterem" felújítása.</t>
  </si>
  <si>
    <t>3980 Sátoraljaújhely, Hősök tere 12.
3980 Sátoraljaújhely, Kazinczy utca 11.</t>
  </si>
  <si>
    <t>3980 Sátoraljaújhely: 1777/2; 1768; 077/5; 077/4; 077/15; 077/14; 076; 075/7; 074; 073/15; 073/14; 070; 069/10; 042/1</t>
  </si>
  <si>
    <t>3950 Sárospatak 38108 j. közút és a 37. sz. főút meglévő csomópontja 1812/10 alatti megvalósítási helyszínen.</t>
  </si>
  <si>
    <t>3980 Sátoraljaújhely, Kossuth tér 5.</t>
  </si>
  <si>
    <t>Sárga -Bau Kft.</t>
  </si>
  <si>
    <t>32042636-2-05</t>
  </si>
  <si>
    <t>3980 Sátoraljaújhely, Járóka Sándor utca 24.</t>
  </si>
  <si>
    <t>Munkatrület átadásától számított 3 hónap</t>
  </si>
  <si>
    <t>felújítási munkálatok</t>
  </si>
  <si>
    <t>Belterületi közútfejelsztés Sátoraljaújhelyen II.</t>
  </si>
  <si>
    <t>3980 Sátoraljaújhely, Viola utca 2-4.</t>
  </si>
  <si>
    <t>3980 Sátoraljaújhely Kazinczy utca 48-62.</t>
  </si>
  <si>
    <t>Sátoraljaújhely, Határ út 6-10.</t>
  </si>
  <si>
    <t>Szerződés értéke Ft</t>
  </si>
  <si>
    <t>Sátoraljaújhely Város Integrált Településfejlesztési Stratégia módosítása</t>
  </si>
  <si>
    <t>Pro-Regio Középmagyarországi Reginális Fejlesztési és Szolgáltató Nonprofit Kft.</t>
  </si>
  <si>
    <t>20742164-2-42</t>
  </si>
  <si>
    <t>1071 Budapest, Damjanich utca 48.</t>
  </si>
  <si>
    <t>3980 Sátoraljaújhely, Kossuth Lajos tér 5.</t>
  </si>
  <si>
    <t>Szunyogírtási tevékenység</t>
  </si>
  <si>
    <t>Komplex Air KFT.</t>
  </si>
  <si>
    <t>13536792-2-05</t>
  </si>
  <si>
    <t>3980 Sátoraljaújhely Cserjés sor 1.</t>
  </si>
  <si>
    <t>3980 Sátoraljaújhely</t>
  </si>
  <si>
    <t>Közszolgáltatási szerződés</t>
  </si>
  <si>
    <t>Temető üzemeltetése</t>
  </si>
  <si>
    <t>Virág-Ker-Tem Kft.</t>
  </si>
  <si>
    <t>11071709-2-05</t>
  </si>
  <si>
    <t>3980 Sátoraljaújhely,Temető</t>
  </si>
  <si>
    <t>Tervezési szerződés</t>
  </si>
  <si>
    <t>Közvilágítás korszerűsítési engedélyezési terv és kivitelezési tervezés</t>
  </si>
  <si>
    <t>Selectric Villamostervező Mérnöki és Szolgáltató Bt.</t>
  </si>
  <si>
    <t>21096538-2-05</t>
  </si>
  <si>
    <t>3400 Mezőkövesd, László Károly út 10.</t>
  </si>
  <si>
    <t>Biztosítási kötvény</t>
  </si>
  <si>
    <t>Biztosítás</t>
  </si>
  <si>
    <t>Tűz és elemi kár biztosítás</t>
  </si>
  <si>
    <t>CIG. Pannónia Biztosító</t>
  </si>
  <si>
    <t>14440306-4-44</t>
  </si>
  <si>
    <t>Budapest Könyves Kálmán körút 11.B épület</t>
  </si>
  <si>
    <t xml:space="preserve">3980 Sátoraljaújhely Kossuth tér 5. és Torzsás u.25. </t>
  </si>
  <si>
    <t>Út és járda kátyúzási munkák elvégzése</t>
  </si>
  <si>
    <t>Swietelsky Magyarország Kft.</t>
  </si>
  <si>
    <t>14300327-2-44</t>
  </si>
  <si>
    <t>1016 Budapest, Mészáros u. 13.</t>
  </si>
  <si>
    <t>3980 Sátoraljaújhely Alsózsólyomka u.2.</t>
  </si>
  <si>
    <t>Partneri szerződés</t>
  </si>
  <si>
    <t>Kihelyezett posta szolgáltatás</t>
  </si>
  <si>
    <t>Magyar Posta Zrt.</t>
  </si>
  <si>
    <t>10901232-2-44</t>
  </si>
  <si>
    <t>1138 Budapest, Dunavirág utca 2-6.</t>
  </si>
  <si>
    <t>3980 Sátoraljaújhely Kazinczy út 202.</t>
  </si>
  <si>
    <t xml:space="preserve">Allianz Hungária Zrt. </t>
  </si>
  <si>
    <t xml:space="preserve">Arctic Green Terv Kft. </t>
  </si>
  <si>
    <t>Geofizikai mérések elvégzése</t>
  </si>
  <si>
    <t xml:space="preserve">EQUANS Magyarország Kft. </t>
  </si>
  <si>
    <t xml:space="preserve">3980 Sátoraljaújhely, Kossuth Lajos tér 5. </t>
  </si>
  <si>
    <t>Távhő szolgáltatás</t>
  </si>
  <si>
    <t xml:space="preserve">Fábián János </t>
  </si>
  <si>
    <t xml:space="preserve">One Magyarország Zrt. </t>
  </si>
  <si>
    <t>Szolgáltatási szerződés</t>
  </si>
  <si>
    <t>Mobiltelefon flotta szolgáltatás</t>
  </si>
  <si>
    <t>10337587-4-44</t>
  </si>
  <si>
    <t>1087 Budapest, Könyves Kálmán Krt. 48-52.</t>
  </si>
  <si>
    <t>14112465-2-43</t>
  </si>
  <si>
    <t xml:space="preserve">1117 Budapest, Aliz utca 4. </t>
  </si>
  <si>
    <t>12348356-2-43</t>
  </si>
  <si>
    <t>1113 Budapest, Bocskai út 73.</t>
  </si>
  <si>
    <t>11895927-2-44</t>
  </si>
  <si>
    <t xml:space="preserve">1112 Budapest, Boldizsár utca 2. </t>
  </si>
  <si>
    <t>49540507-2-25</t>
  </si>
  <si>
    <t>Köztemető fűnyírás</t>
  </si>
  <si>
    <t xml:space="preserve">3980 Sátoraljaújhely Dörzsik u. 3. </t>
  </si>
  <si>
    <t>3980 Sátoraljaújhely, Köztemető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</si>
</sst>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_-* #,##0.00\ _F_t_-;\-* #,##0.00\ _F_t_-;_-* &quot;-&quot;??\ _F_t_-;_-@_-"/>
    <numFmt numFmtId="166" formatCode="#,##0\ &quot;Ft&quot;"/>
  </numFmts>
  <fonts count="9">
    <font>
      <sz val="11"/>
      <name val="Carlito"/>
    </font>
    <font>
      <sz val="11"/>
      <color theme="1"/>
      <name val="Calibri"/>
      <family val="2"/>
      <charset val="238"/>
      <scheme val="minor"/>
    </font>
    <font>
      <b/>
      <sz val="14"/>
      <color rgb="FFFFFFFF"/>
      <name val="Carlito"/>
    </font>
    <font>
      <i/>
      <sz val="11"/>
      <color rgb="FF666666"/>
      <name val="Carlito"/>
    </font>
    <font>
      <sz val="11"/>
      <name val="Carlito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FFFFFF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1" fillId="0" borderId="1"/>
    <xf numFmtId="165" fontId="1" fillId="0" borderId="1" applyFont="0" applyFill="0" applyBorder="0" applyAlignment="0" applyProtection="0"/>
  </cellStyleXfs>
  <cellXfs count="51">
    <xf numFmtId="0" fontId="0" fillId="0" borderId="0" xfId="0"/>
    <xf numFmtId="0" fontId="2" fillId="2" borderId="0" xfId="1" applyFont="1" applyFill="1" applyAlignment="1">
      <alignment horizontal="center" vertical="center"/>
    </xf>
    <xf numFmtId="0" fontId="3" fillId="0" borderId="0" xfId="1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7" fillId="3" borderId="2" xfId="1" applyFont="1" applyFill="1" applyBorder="1" applyAlignment="1">
      <alignment horizontal="center" vertical="top" wrapText="1"/>
    </xf>
    <xf numFmtId="0" fontId="7" fillId="3" borderId="0" xfId="1" applyFont="1" applyFill="1" applyAlignment="1">
      <alignment horizontal="center" vertical="top" wrapText="1"/>
    </xf>
    <xf numFmtId="0" fontId="5" fillId="0" borderId="0" xfId="0" applyFont="1"/>
    <xf numFmtId="166" fontId="0" fillId="0" borderId="0" xfId="0" applyNumberFormat="1" applyAlignment="1">
      <alignment horizontal="right"/>
    </xf>
    <xf numFmtId="166" fontId="7" fillId="3" borderId="2" xfId="1" applyNumberFormat="1" applyFont="1" applyFill="1" applyBorder="1" applyAlignment="1">
      <alignment horizontal="right" vertical="top" wrapText="1"/>
    </xf>
    <xf numFmtId="14" fontId="0" fillId="0" borderId="0" xfId="0" applyNumberFormat="1"/>
    <xf numFmtId="14" fontId="7" fillId="3" borderId="2" xfId="1" applyNumberFormat="1" applyFont="1" applyFill="1" applyBorder="1" applyAlignment="1">
      <alignment horizontal="center" vertical="top" wrapText="1"/>
    </xf>
    <xf numFmtId="0" fontId="5" fillId="0" borderId="2" xfId="1" applyFont="1" applyBorder="1" applyAlignment="1">
      <alignment vertical="top" wrapText="1"/>
    </xf>
    <xf numFmtId="164" fontId="5" fillId="0" borderId="2" xfId="1" applyNumberFormat="1" applyFont="1" applyBorder="1" applyAlignment="1">
      <alignment vertical="top" wrapText="1"/>
    </xf>
    <xf numFmtId="3" fontId="5" fillId="0" borderId="2" xfId="1" applyNumberFormat="1" applyFont="1" applyBorder="1" applyAlignment="1">
      <alignment vertical="top" wrapText="1"/>
    </xf>
    <xf numFmtId="164" fontId="5" fillId="0" borderId="4" xfId="1" applyNumberFormat="1" applyFont="1" applyBorder="1" applyAlignment="1">
      <alignment horizontal="center" vertical="top" wrapText="1"/>
    </xf>
    <xf numFmtId="0" fontId="5" fillId="0" borderId="0" xfId="1" applyFont="1" applyAlignment="1">
      <alignment vertical="top" wrapText="1"/>
    </xf>
    <xf numFmtId="0" fontId="5" fillId="0" borderId="3" xfId="1" applyFont="1" applyBorder="1" applyAlignment="1">
      <alignment vertical="top" wrapText="1"/>
    </xf>
    <xf numFmtId="49" fontId="5" fillId="0" borderId="3" xfId="1" applyNumberFormat="1" applyFont="1" applyBorder="1" applyAlignment="1">
      <alignment horizontal="center" vertical="top" wrapText="1"/>
    </xf>
    <xf numFmtId="166" fontId="5" fillId="0" borderId="4" xfId="1" applyNumberFormat="1" applyFont="1" applyBorder="1" applyAlignment="1">
      <alignment horizontal="right" vertical="top" wrapText="1"/>
    </xf>
    <xf numFmtId="14" fontId="5" fillId="0" borderId="4" xfId="1" applyNumberFormat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1" fontId="5" fillId="0" borderId="2" xfId="1" applyNumberFormat="1" applyFont="1" applyBorder="1" applyAlignment="1">
      <alignment horizontal="center" vertical="top" wrapText="1"/>
    </xf>
    <xf numFmtId="0" fontId="6" fillId="0" borderId="3" xfId="2" applyFont="1" applyBorder="1" applyAlignment="1" applyProtection="1">
      <alignment horizontal="left" vertical="top" wrapText="1"/>
      <protection locked="0"/>
    </xf>
    <xf numFmtId="0" fontId="6" fillId="0" borderId="3" xfId="2" applyFont="1" applyBorder="1" applyAlignment="1" applyProtection="1">
      <alignment horizontal="center" vertical="top" wrapText="1"/>
      <protection locked="0"/>
    </xf>
    <xf numFmtId="166" fontId="6" fillId="0" borderId="4" xfId="2" applyNumberFormat="1" applyFont="1" applyBorder="1" applyAlignment="1" applyProtection="1">
      <alignment horizontal="right" vertical="top" wrapText="1"/>
      <protection locked="0"/>
    </xf>
    <xf numFmtId="14" fontId="6" fillId="0" borderId="4" xfId="2" applyNumberFormat="1" applyFont="1" applyBorder="1" applyAlignment="1" applyProtection="1">
      <alignment horizontal="center" vertical="top" wrapText="1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 applyProtection="1">
      <alignment horizontal="center" vertical="top" wrapText="1"/>
      <protection locked="0"/>
    </xf>
    <xf numFmtId="14" fontId="6" fillId="0" borderId="4" xfId="0" applyNumberFormat="1" applyFont="1" applyBorder="1" applyAlignment="1" applyProtection="1">
      <alignment horizontal="center" vertical="top" wrapText="1"/>
      <protection locked="0"/>
    </xf>
    <xf numFmtId="166" fontId="6" fillId="0" borderId="4" xfId="0" applyNumberFormat="1" applyFont="1" applyBorder="1" applyAlignment="1" applyProtection="1">
      <alignment horizontal="right" vertical="top" wrapText="1"/>
      <protection locked="0"/>
    </xf>
    <xf numFmtId="0" fontId="6" fillId="0" borderId="4" xfId="0" applyFont="1" applyBorder="1" applyAlignment="1" applyProtection="1">
      <alignment horizontal="center" vertical="top" wrapText="1"/>
      <protection locked="0"/>
    </xf>
    <xf numFmtId="166" fontId="6" fillId="0" borderId="2" xfId="2" applyNumberFormat="1" applyFont="1" applyBorder="1" applyAlignment="1" applyProtection="1">
      <alignment horizontal="right" vertical="top" wrapText="1"/>
      <protection locked="0"/>
    </xf>
    <xf numFmtId="0" fontId="5" fillId="0" borderId="2" xfId="0" applyFont="1" applyBorder="1" applyAlignment="1">
      <alignment horizontal="center" vertical="top"/>
    </xf>
    <xf numFmtId="0" fontId="6" fillId="0" borderId="2" xfId="0" applyFont="1" applyBorder="1" applyAlignment="1" applyProtection="1">
      <alignment horizontal="left" vertical="top" wrapText="1"/>
      <protection locked="0"/>
    </xf>
    <xf numFmtId="14" fontId="6" fillId="0" borderId="2" xfId="0" applyNumberFormat="1" applyFont="1" applyBorder="1" applyAlignment="1" applyProtection="1">
      <alignment horizontal="center" vertical="top" wrapText="1"/>
      <protection locked="0"/>
    </xf>
    <xf numFmtId="14" fontId="6" fillId="0" borderId="2" xfId="2" applyNumberFormat="1" applyFont="1" applyBorder="1" applyAlignment="1" applyProtection="1">
      <alignment horizontal="center" vertical="top" wrapText="1"/>
      <protection locked="0"/>
    </xf>
    <xf numFmtId="0" fontId="6" fillId="0" borderId="2" xfId="2" applyFont="1" applyBorder="1" applyAlignment="1" applyProtection="1">
      <alignment horizontal="left" vertical="top" wrapText="1"/>
      <protection locked="0"/>
    </xf>
    <xf numFmtId="0" fontId="6" fillId="0" borderId="2" xfId="2" applyFont="1" applyBorder="1" applyAlignment="1" applyProtection="1">
      <alignment horizontal="center" vertical="top" wrapText="1"/>
      <protection locked="0"/>
    </xf>
    <xf numFmtId="0" fontId="6" fillId="0" borderId="2" xfId="0" applyFont="1" applyBorder="1" applyAlignment="1" applyProtection="1">
      <alignment horizontal="center" vertical="top" wrapText="1"/>
      <protection locked="0"/>
    </xf>
    <xf numFmtId="166" fontId="6" fillId="0" borderId="2" xfId="0" applyNumberFormat="1" applyFont="1" applyBorder="1" applyAlignment="1" applyProtection="1">
      <alignment horizontal="right" vertical="top" wrapText="1"/>
      <protection locked="0"/>
    </xf>
    <xf numFmtId="166" fontId="8" fillId="0" borderId="2" xfId="3" applyNumberFormat="1" applyFont="1" applyFill="1" applyBorder="1" applyAlignment="1" applyProtection="1">
      <alignment horizontal="right" vertical="top"/>
      <protection locked="0"/>
    </xf>
    <xf numFmtId="1" fontId="5" fillId="0" borderId="0" xfId="1" applyNumberFormat="1" applyFont="1" applyAlignment="1">
      <alignment horizontal="center" vertical="top" wrapText="1"/>
    </xf>
    <xf numFmtId="49" fontId="5" fillId="0" borderId="2" xfId="1" applyNumberFormat="1" applyFont="1" applyBorder="1" applyAlignment="1">
      <alignment horizontal="center" vertical="top" wrapText="1"/>
    </xf>
    <xf numFmtId="49" fontId="5" fillId="0" borderId="2" xfId="1" applyNumberFormat="1" applyFont="1" applyBorder="1" applyAlignment="1">
      <alignment vertical="top" wrapText="1"/>
    </xf>
    <xf numFmtId="166" fontId="5" fillId="0" borderId="2" xfId="1" applyNumberFormat="1" applyFont="1" applyBorder="1" applyAlignment="1">
      <alignment horizontal="right" vertical="top" wrapText="1"/>
    </xf>
    <xf numFmtId="14" fontId="5" fillId="0" borderId="2" xfId="1" applyNumberFormat="1" applyFont="1" applyBorder="1" applyAlignment="1">
      <alignment horizontal="center" vertical="top" wrapText="1"/>
    </xf>
    <xf numFmtId="164" fontId="5" fillId="0" borderId="2" xfId="1" applyNumberFormat="1" applyFont="1" applyBorder="1" applyAlignment="1">
      <alignment horizontal="center" vertical="top" wrapText="1"/>
    </xf>
    <xf numFmtId="14" fontId="6" fillId="0" borderId="3" xfId="2" applyNumberFormat="1" applyFont="1" applyBorder="1" applyAlignment="1" applyProtection="1">
      <alignment horizontal="center" vertical="top" wrapText="1"/>
      <protection locked="0"/>
    </xf>
    <xf numFmtId="0" fontId="3" fillId="0" borderId="0" xfId="1" applyFont="1" applyAlignment="1">
      <alignment horizontal="center" wrapText="1"/>
    </xf>
    <xf numFmtId="0" fontId="2" fillId="2" borderId="0" xfId="1" applyFont="1" applyFill="1" applyAlignment="1">
      <alignment horizontal="center" vertical="top"/>
    </xf>
  </cellXfs>
  <cellStyles count="4">
    <cellStyle name="Ezres 2" xfId="3" xr:uid="{BB701DEC-0AF7-406C-A0AB-E93D7F1E026D}"/>
    <cellStyle name="Normal" xfId="1" xr:uid="{00000000-0005-0000-0000-000000000000}"/>
    <cellStyle name="Normál" xfId="0" builtinId="0"/>
    <cellStyle name="Normál 2" xfId="2" xr:uid="{2D7810C4-2DD9-4E77-A361-AD207E818E68}"/>
  </cellStyles>
  <dxfs count="25">
    <dxf>
      <font>
        <color rgb="FF666666"/>
      </font>
      <fill>
        <patternFill patternType="solid">
          <bgColor rgb="FFF2F2F2"/>
        </patternFill>
      </fill>
    </dxf>
    <dxf>
      <font>
        <b/>
        <color rgb="FF006100"/>
      </font>
      <fill>
        <patternFill patternType="solid">
          <bgColor rgb="FFC6EFCE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numFmt numFmtId="19" formatCode="yyyy/mm/dd"/>
      <fill>
        <patternFill patternType="none">
          <fgColor indexed="64"/>
          <bgColor auto="1"/>
        </patternFill>
      </fill>
      <alignment horizont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66" formatCode="#,##0\ &quot;Ft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textRotation="0" wrapText="1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zerzodesekIII4" displayName="SzerzodesekIII4" ref="A4:V30" dataDxfId="24">
  <sortState xmlns:xlrd2="http://schemas.microsoft.com/office/spreadsheetml/2017/richdata2" ref="A5:V30">
    <sortCondition ref="G5:G30"/>
  </sortState>
  <tableColumns count="22">
    <tableColumn id="1" xr3:uid="{00000000-0010-0000-0000-000001000000}" name="Sorszám" dataDxfId="23"/>
    <tableColumn id="2" xr3:uid="{00000000-0010-0000-0000-000002000000}" name="Költségvetési év" dataDxfId="22"/>
    <tableColumn id="3" xr3:uid="{00000000-0010-0000-0000-000003000000}" name="Szerződés / döntés dátuma" dataDxfId="21"/>
    <tableColumn id="4" xr3:uid="{00000000-0010-0000-0000-000004000000}" name="Szerződés típusa" dataDxfId="20"/>
    <tableColumn id="5" xr3:uid="{00000000-0010-0000-0000-000005000000}" name="Ügylet kategóriája" dataDxfId="19"/>
    <tableColumn id="6" xr3:uid="{00000000-0010-0000-0000-000006000000}" name="Szerződés tárgya" dataDxfId="18"/>
    <tableColumn id="7" xr3:uid="{00000000-0010-0000-0000-000007000000}" name="Szerződést kötő partner neve" dataDxfId="17"/>
    <tableColumn id="8" xr3:uid="{00000000-0010-0000-0000-000008000000}" name="Partner adószáma" dataDxfId="16"/>
    <tableColumn id="9" xr3:uid="{00000000-0010-0000-0000-000009000000}" name="Partner székhelye" dataDxfId="15"/>
    <tableColumn id="10" xr3:uid="{00000000-0010-0000-0000-00000A000000}" name="Szerződés értéke nettó Ft" dataDxfId="14"/>
    <tableColumn id="11" xr3:uid="{00000000-0010-0000-0000-00000B000000}" name="Áfa Ft" dataDxfId="13"/>
    <tableColumn id="12" xr3:uid="{00000000-0010-0000-0000-00000C000000}" name="Szerződés értéke Ft" dataDxfId="12"/>
    <tableColumn id="13" xr3:uid="{00000000-0010-0000-0000-00000D000000}" name="Egy évre számított nettó érték Ft" dataDxfId="11"/>
    <tableColumn id="14" xr3:uid="{00000000-0010-0000-0000-00000E000000}" name="Egybeszámítással érintett?" dataDxfId="10"/>
    <tableColumn id="15" xr3:uid="{00000000-0010-0000-0000-00000F000000}" name="Vizsgált nettó érték Ft" dataDxfId="9"/>
    <tableColumn id="16" xr3:uid="{00000000-0010-0000-0000-000010000000}" name="Közzéteendő? (Infotv. III/4.)" dataDxfId="8"/>
    <tableColumn id="17" xr3:uid="{00000000-0010-0000-0000-000011000000}" name="Szerződés kezdete" dataDxfId="7"/>
    <tableColumn id="18" xr3:uid="{00000000-0010-0000-0000-000012000000}" name="Határozott idő esetén vége" dataDxfId="6"/>
    <tableColumn id="19" xr3:uid="{00000000-0010-0000-0000-000013000000}" name="Megvalósítás / teljesítés helye" dataDxfId="5"/>
    <tableColumn id="20" xr3:uid="{00000000-0010-0000-0000-000014000000}" name="Szerződés módosítása / változásai" dataDxfId="4"/>
    <tableColumn id="21" xr3:uid="{00000000-0010-0000-0000-000015000000}" name="Forrás / iktatószám" dataDxfId="3"/>
    <tableColumn id="22" xr3:uid="{00000000-0010-0000-0000-000016000000}" name="Megjegyzé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0"/>
  <sheetViews>
    <sheetView tabSelected="1" topLeftCell="A12" zoomScale="98" zoomScaleNormal="98" workbookViewId="0">
      <selection activeCell="G31" sqref="G31"/>
    </sheetView>
  </sheetViews>
  <sheetFormatPr defaultRowHeight="14.25"/>
  <cols>
    <col min="1" max="1" width="7.625" style="4" customWidth="1"/>
    <col min="2" max="2" width="11.5" style="4" customWidth="1"/>
    <col min="3" max="3" width="16" hidden="1" customWidth="1"/>
    <col min="4" max="4" width="19.125" customWidth="1"/>
    <col min="5" max="5" width="23.125" customWidth="1"/>
    <col min="6" max="6" width="36" style="3" customWidth="1"/>
    <col min="7" max="7" width="32" customWidth="1"/>
    <col min="8" max="8" width="13.875" style="4" customWidth="1"/>
    <col min="9" max="9" width="32" customWidth="1"/>
    <col min="10" max="10" width="18" hidden="1" customWidth="1"/>
    <col min="11" max="11" width="14" hidden="1" customWidth="1"/>
    <col min="12" max="12" width="18" style="8" customWidth="1"/>
    <col min="13" max="13" width="22" hidden="1" customWidth="1"/>
    <col min="14" max="15" width="18" hidden="1" customWidth="1"/>
    <col min="16" max="16" width="28" hidden="1" customWidth="1"/>
    <col min="17" max="17" width="16" style="10" customWidth="1"/>
    <col min="18" max="18" width="18" style="4" customWidth="1"/>
    <col min="19" max="19" width="32" customWidth="1"/>
    <col min="20" max="20" width="36" hidden="1" customWidth="1"/>
    <col min="21" max="21" width="24" hidden="1" customWidth="1"/>
    <col min="22" max="22" width="30" hidden="1" customWidth="1"/>
  </cols>
  <sheetData>
    <row r="1" spans="1:22" ht="21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1"/>
      <c r="U1" s="1"/>
      <c r="V1" s="1"/>
    </row>
    <row r="2" spans="1:22" ht="25.35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2"/>
      <c r="U2" s="2"/>
      <c r="V2" s="2"/>
    </row>
    <row r="4" spans="1:22" s="7" customFormat="1" ht="36.6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9" t="s">
        <v>95</v>
      </c>
      <c r="M4" s="5" t="s">
        <v>13</v>
      </c>
      <c r="N4" s="5" t="s">
        <v>14</v>
      </c>
      <c r="O4" s="5" t="s">
        <v>15</v>
      </c>
      <c r="P4" s="5" t="s">
        <v>16</v>
      </c>
      <c r="Q4" s="11" t="s">
        <v>17</v>
      </c>
      <c r="R4" s="5" t="s">
        <v>18</v>
      </c>
      <c r="S4" s="5" t="s">
        <v>19</v>
      </c>
      <c r="T4" s="6" t="s">
        <v>20</v>
      </c>
      <c r="U4" s="6" t="s">
        <v>21</v>
      </c>
      <c r="V4" s="6" t="s">
        <v>22</v>
      </c>
    </row>
    <row r="5" spans="1:22" s="7" customFormat="1" ht="34.35" customHeight="1">
      <c r="A5" s="21">
        <v>1</v>
      </c>
      <c r="B5" s="22">
        <v>2025</v>
      </c>
      <c r="C5" s="13"/>
      <c r="D5" s="12" t="s">
        <v>142</v>
      </c>
      <c r="E5" s="12" t="s">
        <v>25</v>
      </c>
      <c r="F5" s="23" t="s">
        <v>117</v>
      </c>
      <c r="G5" s="23" t="s">
        <v>134</v>
      </c>
      <c r="H5" s="24" t="s">
        <v>144</v>
      </c>
      <c r="I5" s="23" t="s">
        <v>145</v>
      </c>
      <c r="J5" s="14"/>
      <c r="K5" s="14"/>
      <c r="L5" s="25">
        <v>6048563</v>
      </c>
      <c r="M5" s="14"/>
      <c r="N5" s="12"/>
      <c r="O5" s="14"/>
      <c r="P5" s="12"/>
      <c r="Q5" s="26">
        <v>42736</v>
      </c>
      <c r="R5" s="26"/>
      <c r="S5" s="23" t="s">
        <v>105</v>
      </c>
      <c r="T5" s="16"/>
      <c r="U5" s="16"/>
      <c r="V5" s="16"/>
    </row>
    <row r="6" spans="1:22" s="7" customFormat="1" ht="34.35" customHeight="1">
      <c r="A6" s="21">
        <v>2</v>
      </c>
      <c r="B6" s="22">
        <v>2025</v>
      </c>
      <c r="C6" s="13"/>
      <c r="D6" s="12" t="s">
        <v>59</v>
      </c>
      <c r="E6" s="12" t="s">
        <v>25</v>
      </c>
      <c r="F6" s="23" t="s">
        <v>136</v>
      </c>
      <c r="G6" s="23" t="s">
        <v>135</v>
      </c>
      <c r="H6" s="24" t="s">
        <v>146</v>
      </c>
      <c r="I6" s="23" t="s">
        <v>147</v>
      </c>
      <c r="J6" s="14"/>
      <c r="K6" s="14"/>
      <c r="L6" s="25">
        <v>24638000</v>
      </c>
      <c r="M6" s="14"/>
      <c r="N6" s="12"/>
      <c r="O6" s="14"/>
      <c r="P6" s="12"/>
      <c r="Q6" s="26"/>
      <c r="R6" s="26"/>
      <c r="S6" s="23" t="s">
        <v>105</v>
      </c>
      <c r="T6" s="16"/>
      <c r="U6" s="16"/>
      <c r="V6" s="16"/>
    </row>
    <row r="7" spans="1:22" s="7" customFormat="1" ht="34.35" customHeight="1">
      <c r="A7" s="21">
        <v>3</v>
      </c>
      <c r="B7" s="22">
        <v>2026</v>
      </c>
      <c r="C7" s="13"/>
      <c r="D7" s="12" t="s">
        <v>64</v>
      </c>
      <c r="E7" s="12" t="s">
        <v>23</v>
      </c>
      <c r="F7" s="27" t="s">
        <v>63</v>
      </c>
      <c r="G7" s="27" t="s">
        <v>60</v>
      </c>
      <c r="H7" s="28" t="s">
        <v>62</v>
      </c>
      <c r="I7" s="27" t="s">
        <v>61</v>
      </c>
      <c r="J7" s="14"/>
      <c r="K7" s="14"/>
      <c r="L7" s="30">
        <v>13480000</v>
      </c>
      <c r="M7" s="14"/>
      <c r="N7" s="12"/>
      <c r="O7" s="14" t="str">
        <f>IF(J7="","",IF(M7="",J7,M7))</f>
        <v/>
      </c>
      <c r="P7" s="12" t="str">
        <f>IF(O7="","",IF(O7&gt;=#REF!,"Közzéteendő","Nem kötelező / egybeszámítást ellenőrizni"))</f>
        <v/>
      </c>
      <c r="Q7" s="29">
        <v>46065</v>
      </c>
      <c r="R7" s="29">
        <v>46066</v>
      </c>
      <c r="S7" s="17" t="s">
        <v>94</v>
      </c>
      <c r="T7" s="16"/>
      <c r="U7" s="16"/>
      <c r="V7" s="16"/>
    </row>
    <row r="8" spans="1:22" s="7" customFormat="1" ht="34.35" customHeight="1">
      <c r="A8" s="21">
        <v>4</v>
      </c>
      <c r="B8" s="22">
        <v>2025</v>
      </c>
      <c r="C8" s="13"/>
      <c r="D8" s="12" t="s">
        <v>116</v>
      </c>
      <c r="E8" s="12" t="s">
        <v>117</v>
      </c>
      <c r="F8" s="17" t="s">
        <v>118</v>
      </c>
      <c r="G8" s="17" t="s">
        <v>119</v>
      </c>
      <c r="H8" s="18" t="s">
        <v>120</v>
      </c>
      <c r="I8" s="17" t="s">
        <v>121</v>
      </c>
      <c r="J8" s="14"/>
      <c r="K8" s="14"/>
      <c r="L8" s="19">
        <v>5681047</v>
      </c>
      <c r="M8" s="14"/>
      <c r="N8" s="12"/>
      <c r="O8" s="14" t="str">
        <f>IF(J8="","",IF(M8="",J8,M8))</f>
        <v/>
      </c>
      <c r="P8" s="12" t="str">
        <f>IF(O8="","",IF(O8&gt;=#REF!,"Közzéteendő","Nem kötelező / egybeszámítást ellenőrizni"))</f>
        <v/>
      </c>
      <c r="Q8" s="20">
        <v>45492</v>
      </c>
      <c r="R8" s="15">
        <v>45870</v>
      </c>
      <c r="S8" s="17" t="s">
        <v>122</v>
      </c>
      <c r="T8" s="16"/>
      <c r="U8" s="16"/>
      <c r="V8" s="16"/>
    </row>
    <row r="9" spans="1:22" s="7" customFormat="1" ht="34.35" customHeight="1">
      <c r="A9" s="21">
        <v>5</v>
      </c>
      <c r="B9" s="22">
        <v>2025</v>
      </c>
      <c r="C9" s="13"/>
      <c r="D9" s="12" t="s">
        <v>59</v>
      </c>
      <c r="E9" s="12" t="s">
        <v>24</v>
      </c>
      <c r="F9" s="27" t="s">
        <v>81</v>
      </c>
      <c r="G9" s="27" t="s">
        <v>68</v>
      </c>
      <c r="H9" s="28" t="s">
        <v>76</v>
      </c>
      <c r="I9" s="27" t="s">
        <v>72</v>
      </c>
      <c r="J9" s="14"/>
      <c r="K9" s="14"/>
      <c r="L9" s="41">
        <v>5450690</v>
      </c>
      <c r="M9" s="14"/>
      <c r="N9" s="12"/>
      <c r="O9" s="14" t="str">
        <f>IF(J9="","",IF(M9="",J9,M9))</f>
        <v/>
      </c>
      <c r="P9" s="12" t="str">
        <f>IF(O9="","",IF(O9&gt;=#REF!,"Közzéteendő","Nem kötelező / egybeszámítást ellenőrizni"))</f>
        <v/>
      </c>
      <c r="Q9" s="29">
        <v>45663</v>
      </c>
      <c r="R9" s="29">
        <v>45716</v>
      </c>
      <c r="S9" s="27" t="s">
        <v>85</v>
      </c>
      <c r="T9" s="16"/>
      <c r="U9" s="16"/>
      <c r="V9" s="16"/>
    </row>
    <row r="10" spans="1:22" s="7" customFormat="1" ht="34.35" customHeight="1">
      <c r="A10" s="21">
        <v>6</v>
      </c>
      <c r="B10" s="22">
        <v>2025</v>
      </c>
      <c r="C10" s="13"/>
      <c r="D10" s="12" t="s">
        <v>142</v>
      </c>
      <c r="E10" s="12" t="s">
        <v>25</v>
      </c>
      <c r="F10" s="23" t="s">
        <v>139</v>
      </c>
      <c r="G10" s="23" t="s">
        <v>137</v>
      </c>
      <c r="H10" s="24" t="s">
        <v>148</v>
      </c>
      <c r="I10" s="23" t="s">
        <v>149</v>
      </c>
      <c r="J10" s="14"/>
      <c r="K10" s="14"/>
      <c r="L10" s="25">
        <v>8122685</v>
      </c>
      <c r="M10" s="14"/>
      <c r="N10" s="12"/>
      <c r="O10" s="14"/>
      <c r="P10" s="12"/>
      <c r="Q10" s="26">
        <v>39995</v>
      </c>
      <c r="R10" s="26">
        <v>47299</v>
      </c>
      <c r="S10" s="23" t="s">
        <v>138</v>
      </c>
      <c r="T10" s="16"/>
      <c r="U10" s="16"/>
      <c r="V10" s="16"/>
    </row>
    <row r="11" spans="1:22" s="7" customFormat="1" ht="26.45" customHeight="1">
      <c r="A11" s="21">
        <v>7</v>
      </c>
      <c r="B11" s="22">
        <v>2025</v>
      </c>
      <c r="C11" s="13"/>
      <c r="D11" s="12" t="s">
        <v>142</v>
      </c>
      <c r="E11" s="12" t="s">
        <v>25</v>
      </c>
      <c r="F11" s="23" t="s">
        <v>153</v>
      </c>
      <c r="G11" s="23" t="s">
        <v>140</v>
      </c>
      <c r="H11" s="24" t="s">
        <v>152</v>
      </c>
      <c r="I11" s="23" t="s">
        <v>154</v>
      </c>
      <c r="J11" s="14"/>
      <c r="K11" s="14"/>
      <c r="L11" s="25">
        <v>14166660</v>
      </c>
      <c r="M11" s="14"/>
      <c r="N11" s="12"/>
      <c r="O11" s="14"/>
      <c r="P11" s="12"/>
      <c r="Q11" s="26">
        <v>45748</v>
      </c>
      <c r="R11" s="26">
        <v>45962</v>
      </c>
      <c r="S11" s="23" t="s">
        <v>155</v>
      </c>
      <c r="T11" s="16"/>
      <c r="U11" s="16"/>
      <c r="V11" s="16"/>
    </row>
    <row r="12" spans="1:22" s="7" customFormat="1" ht="26.45" customHeight="1">
      <c r="A12" s="21">
        <v>8</v>
      </c>
      <c r="B12" s="42">
        <v>2025</v>
      </c>
      <c r="C12" s="13"/>
      <c r="D12" s="12" t="s">
        <v>59</v>
      </c>
      <c r="E12" s="12" t="s">
        <v>24</v>
      </c>
      <c r="F12" s="23" t="s">
        <v>38</v>
      </c>
      <c r="G12" s="23" t="s">
        <v>26</v>
      </c>
      <c r="H12" s="24" t="s">
        <v>32</v>
      </c>
      <c r="I12" s="23" t="s">
        <v>45</v>
      </c>
      <c r="J12" s="14"/>
      <c r="K12" s="14"/>
      <c r="L12" s="25">
        <v>69966021</v>
      </c>
      <c r="M12" s="14"/>
      <c r="N12" s="12"/>
      <c r="O12" s="14" t="str">
        <f t="shared" ref="O12:O23" si="0">IF(J12="","",IF(M12="",J12,M12))</f>
        <v/>
      </c>
      <c r="P12" s="12" t="str">
        <f>IF(O12="","",IF(O12&gt;=#REF!,"Közzéteendő","Nem kötelező / egybeszámítást ellenőrizni"))</f>
        <v/>
      </c>
      <c r="Q12" s="26">
        <v>45996</v>
      </c>
      <c r="R12" s="26">
        <v>46361</v>
      </c>
      <c r="S12" s="23" t="s">
        <v>52</v>
      </c>
      <c r="T12" s="16"/>
      <c r="U12" s="16"/>
      <c r="V12" s="16"/>
    </row>
    <row r="13" spans="1:22" s="7" customFormat="1" ht="26.45" customHeight="1">
      <c r="A13" s="21">
        <v>9</v>
      </c>
      <c r="B13" s="22">
        <v>2025</v>
      </c>
      <c r="C13" s="13"/>
      <c r="D13" s="12" t="s">
        <v>59</v>
      </c>
      <c r="E13" s="12" t="s">
        <v>24</v>
      </c>
      <c r="F13" s="27" t="s">
        <v>80</v>
      </c>
      <c r="G13" s="27" t="s">
        <v>67</v>
      </c>
      <c r="H13" s="28" t="s">
        <v>75</v>
      </c>
      <c r="I13" s="27" t="s">
        <v>71</v>
      </c>
      <c r="J13" s="14"/>
      <c r="K13" s="14"/>
      <c r="L13" s="30">
        <v>35277583</v>
      </c>
      <c r="M13" s="14"/>
      <c r="N13" s="12"/>
      <c r="O13" s="14" t="str">
        <f t="shared" si="0"/>
        <v/>
      </c>
      <c r="P13" s="12" t="str">
        <f>IF(O13="","",IF(O13&gt;=#REF!,"Közzéteendő","Nem kötelező / egybeszámítást ellenőrizni"))</f>
        <v/>
      </c>
      <c r="Q13" s="29">
        <v>45783</v>
      </c>
      <c r="R13" s="31" t="s">
        <v>77</v>
      </c>
      <c r="S13" s="27" t="s">
        <v>84</v>
      </c>
      <c r="T13" s="16"/>
      <c r="U13" s="16"/>
      <c r="V13" s="16"/>
    </row>
    <row r="14" spans="1:22" s="7" customFormat="1" ht="26.45" customHeight="1">
      <c r="A14" s="21">
        <v>10</v>
      </c>
      <c r="B14" s="22">
        <v>2025</v>
      </c>
      <c r="C14" s="13"/>
      <c r="D14" s="12" t="s">
        <v>59</v>
      </c>
      <c r="E14" s="12" t="s">
        <v>23</v>
      </c>
      <c r="F14" s="23" t="s">
        <v>40</v>
      </c>
      <c r="G14" s="23" t="s">
        <v>28</v>
      </c>
      <c r="H14" s="24" t="s">
        <v>34</v>
      </c>
      <c r="I14" s="23" t="s">
        <v>47</v>
      </c>
      <c r="J14" s="14"/>
      <c r="K14" s="14"/>
      <c r="L14" s="32">
        <v>9715500</v>
      </c>
      <c r="M14" s="14"/>
      <c r="N14" s="12"/>
      <c r="O14" s="14" t="str">
        <f t="shared" si="0"/>
        <v/>
      </c>
      <c r="P14" s="12" t="str">
        <f>IF(O14="","",IF(O14&gt;=#REF!,"Közzéteendő","Nem kötelező / egybeszámítást ellenőrizni"))</f>
        <v/>
      </c>
      <c r="Q14" s="26">
        <v>45978</v>
      </c>
      <c r="R14" s="26">
        <v>45978</v>
      </c>
      <c r="S14" s="23" t="s">
        <v>54</v>
      </c>
      <c r="T14" s="16"/>
      <c r="U14" s="16"/>
      <c r="V14" s="16"/>
    </row>
    <row r="15" spans="1:22" s="7" customFormat="1" ht="26.45" customHeight="1">
      <c r="A15" s="21">
        <v>11</v>
      </c>
      <c r="B15" s="22">
        <v>2025</v>
      </c>
      <c r="C15" s="13"/>
      <c r="D15" s="12" t="s">
        <v>59</v>
      </c>
      <c r="E15" s="12" t="s">
        <v>24</v>
      </c>
      <c r="F15" s="23" t="s">
        <v>44</v>
      </c>
      <c r="G15" s="23" t="s">
        <v>31</v>
      </c>
      <c r="H15" s="24" t="s">
        <v>37</v>
      </c>
      <c r="I15" s="23" t="s">
        <v>51</v>
      </c>
      <c r="J15" s="14"/>
      <c r="K15" s="14"/>
      <c r="L15" s="25">
        <v>62930278</v>
      </c>
      <c r="M15" s="14"/>
      <c r="N15" s="12"/>
      <c r="O15" s="14" t="str">
        <f t="shared" si="0"/>
        <v/>
      </c>
      <c r="P15" s="12" t="str">
        <f>IF(O15="","",IF(O15&gt;=#REF!,"Közzéteendő","Nem kötelező / egybeszámítást ellenőrizni"))</f>
        <v/>
      </c>
      <c r="Q15" s="26">
        <v>45840</v>
      </c>
      <c r="R15" s="26">
        <v>45869</v>
      </c>
      <c r="S15" s="23" t="s">
        <v>58</v>
      </c>
      <c r="T15" s="16"/>
      <c r="U15" s="16"/>
      <c r="V15" s="16"/>
    </row>
    <row r="16" spans="1:22" s="7" customFormat="1" ht="26.45" customHeight="1">
      <c r="A16" s="21">
        <v>12</v>
      </c>
      <c r="B16" s="22">
        <v>2025</v>
      </c>
      <c r="C16" s="13"/>
      <c r="D16" s="12" t="s">
        <v>59</v>
      </c>
      <c r="E16" s="12" t="s">
        <v>24</v>
      </c>
      <c r="F16" s="23" t="s">
        <v>43</v>
      </c>
      <c r="G16" s="23" t="s">
        <v>31</v>
      </c>
      <c r="H16" s="24" t="s">
        <v>37</v>
      </c>
      <c r="I16" s="23" t="s">
        <v>50</v>
      </c>
      <c r="J16" s="14"/>
      <c r="K16" s="14"/>
      <c r="L16" s="25">
        <v>18221960</v>
      </c>
      <c r="M16" s="14"/>
      <c r="N16" s="12"/>
      <c r="O16" s="14" t="str">
        <f t="shared" si="0"/>
        <v/>
      </c>
      <c r="P16" s="12" t="str">
        <f>IF(O16="","",IF(O16&gt;=#REF!,"Közzéteendő","Nem kötelező / egybeszámítást ellenőrizni"))</f>
        <v/>
      </c>
      <c r="Q16" s="26">
        <v>45994</v>
      </c>
      <c r="R16" s="48">
        <v>46010</v>
      </c>
      <c r="S16" s="23" t="s">
        <v>57</v>
      </c>
      <c r="T16" s="16"/>
      <c r="U16" s="16"/>
      <c r="V16" s="16"/>
    </row>
    <row r="17" spans="1:22" s="7" customFormat="1" ht="26.45" customHeight="1">
      <c r="A17" s="21">
        <v>13</v>
      </c>
      <c r="B17" s="22">
        <v>2025</v>
      </c>
      <c r="C17" s="13"/>
      <c r="D17" s="12" t="s">
        <v>59</v>
      </c>
      <c r="E17" s="12" t="s">
        <v>24</v>
      </c>
      <c r="F17" s="23" t="s">
        <v>41</v>
      </c>
      <c r="G17" s="23" t="s">
        <v>29</v>
      </c>
      <c r="H17" s="24" t="s">
        <v>35</v>
      </c>
      <c r="I17" s="23" t="s">
        <v>48</v>
      </c>
      <c r="J17" s="14"/>
      <c r="K17" s="14"/>
      <c r="L17" s="25">
        <v>40244846</v>
      </c>
      <c r="M17" s="14"/>
      <c r="N17" s="12"/>
      <c r="O17" s="14" t="str">
        <f t="shared" si="0"/>
        <v/>
      </c>
      <c r="P17" s="12" t="str">
        <f>IF(O17="","",IF(O17&gt;=#REF!,"Közzéteendő","Nem kötelező / egybeszámítást ellenőrizni"))</f>
        <v/>
      </c>
      <c r="Q17" s="26">
        <v>45740</v>
      </c>
      <c r="R17" s="26">
        <v>46009</v>
      </c>
      <c r="S17" s="37" t="s">
        <v>55</v>
      </c>
      <c r="T17" s="16"/>
      <c r="U17" s="16"/>
      <c r="V17" s="16"/>
    </row>
    <row r="18" spans="1:22" s="7" customFormat="1" ht="25.7" customHeight="1">
      <c r="A18" s="21">
        <v>14</v>
      </c>
      <c r="B18" s="22">
        <v>2025</v>
      </c>
      <c r="C18" s="13"/>
      <c r="D18" s="12" t="s">
        <v>59</v>
      </c>
      <c r="E18" s="12" t="s">
        <v>25</v>
      </c>
      <c r="F18" s="23" t="s">
        <v>101</v>
      </c>
      <c r="G18" s="23" t="s">
        <v>102</v>
      </c>
      <c r="H18" s="24" t="s">
        <v>103</v>
      </c>
      <c r="I18" s="23" t="s">
        <v>104</v>
      </c>
      <c r="J18" s="14"/>
      <c r="K18" s="14"/>
      <c r="L18" s="25">
        <v>16383000</v>
      </c>
      <c r="M18" s="14"/>
      <c r="N18" s="12"/>
      <c r="O18" s="14" t="str">
        <f t="shared" si="0"/>
        <v/>
      </c>
      <c r="P18" s="12" t="str">
        <f>IF(O18="","",IF(O18&gt;=#REF!,"Közzéteendő","Nem kötelező / egybeszámítást ellenőrizni"))</f>
        <v/>
      </c>
      <c r="Q18" s="26">
        <v>46023</v>
      </c>
      <c r="R18" s="36">
        <v>46295</v>
      </c>
      <c r="S18" s="23" t="s">
        <v>105</v>
      </c>
      <c r="T18" s="16"/>
      <c r="U18" s="16"/>
      <c r="V18" s="16"/>
    </row>
    <row r="19" spans="1:22" s="7" customFormat="1" ht="25.7" customHeight="1">
      <c r="A19" s="21">
        <v>15</v>
      </c>
      <c r="B19" s="22">
        <v>2025</v>
      </c>
      <c r="C19" s="13"/>
      <c r="D19" s="12" t="s">
        <v>128</v>
      </c>
      <c r="E19" s="12" t="s">
        <v>25</v>
      </c>
      <c r="F19" s="17" t="s">
        <v>129</v>
      </c>
      <c r="G19" s="17" t="s">
        <v>130</v>
      </c>
      <c r="H19" s="18" t="s">
        <v>131</v>
      </c>
      <c r="I19" s="17" t="s">
        <v>132</v>
      </c>
      <c r="J19" s="14"/>
      <c r="K19" s="14"/>
      <c r="L19" s="19">
        <v>7471410</v>
      </c>
      <c r="M19" s="14"/>
      <c r="N19" s="12"/>
      <c r="O19" s="14" t="str">
        <f t="shared" si="0"/>
        <v/>
      </c>
      <c r="P19" s="12" t="str">
        <f>IF(O19="","",IF(O19&gt;=#REF!,"Közzéteendő","Nem kötelező / egybeszámítást ellenőrizni"))</f>
        <v/>
      </c>
      <c r="Q19" s="20">
        <v>44928</v>
      </c>
      <c r="R19" s="15"/>
      <c r="S19" s="17" t="s">
        <v>133</v>
      </c>
      <c r="T19" s="16"/>
      <c r="U19" s="16"/>
      <c r="V19" s="16"/>
    </row>
    <row r="20" spans="1:22" s="7" customFormat="1" ht="30">
      <c r="A20" s="21">
        <v>16</v>
      </c>
      <c r="B20" s="22">
        <v>2025</v>
      </c>
      <c r="C20" s="13"/>
      <c r="D20" s="12" t="s">
        <v>59</v>
      </c>
      <c r="E20" s="12" t="s">
        <v>24</v>
      </c>
      <c r="F20" s="27" t="s">
        <v>91</v>
      </c>
      <c r="G20" s="27" t="s">
        <v>66</v>
      </c>
      <c r="H20" s="28" t="s">
        <v>74</v>
      </c>
      <c r="I20" s="27" t="s">
        <v>70</v>
      </c>
      <c r="J20" s="14"/>
      <c r="K20" s="14"/>
      <c r="L20" s="30">
        <v>12970100</v>
      </c>
      <c r="M20" s="14"/>
      <c r="N20" s="12"/>
      <c r="O20" s="14" t="str">
        <f t="shared" si="0"/>
        <v/>
      </c>
      <c r="P20" s="12" t="str">
        <f>IF(O20="","",IF(O20&gt;=#REF!,"Közzéteendő","Nem kötelező / egybeszámítást ellenőrizni"))</f>
        <v/>
      </c>
      <c r="Q20" s="29">
        <v>45727</v>
      </c>
      <c r="R20" s="31" t="s">
        <v>89</v>
      </c>
      <c r="S20" s="27" t="s">
        <v>93</v>
      </c>
      <c r="T20" s="16"/>
      <c r="U20" s="16"/>
      <c r="V20" s="16"/>
    </row>
    <row r="21" spans="1:22" s="7" customFormat="1" ht="45">
      <c r="A21" s="21">
        <v>17</v>
      </c>
      <c r="B21" s="33">
        <v>2025</v>
      </c>
      <c r="C21" s="13"/>
      <c r="D21" s="12" t="s">
        <v>59</v>
      </c>
      <c r="E21" s="12" t="s">
        <v>24</v>
      </c>
      <c r="F21" s="27" t="s">
        <v>79</v>
      </c>
      <c r="G21" s="27" t="s">
        <v>66</v>
      </c>
      <c r="H21" s="28" t="s">
        <v>74</v>
      </c>
      <c r="I21" s="27" t="s">
        <v>70</v>
      </c>
      <c r="J21" s="14"/>
      <c r="K21" s="14"/>
      <c r="L21" s="30">
        <v>98056937</v>
      </c>
      <c r="M21" s="14"/>
      <c r="N21" s="12"/>
      <c r="O21" s="14" t="str">
        <f t="shared" si="0"/>
        <v/>
      </c>
      <c r="P21" s="12" t="str">
        <f>IF(O21="","",IF(O21&gt;=#REF!,"Közzéteendő","Nem kötelező / egybeszámítást ellenőrizni"))</f>
        <v/>
      </c>
      <c r="Q21" s="29">
        <v>45783</v>
      </c>
      <c r="R21" s="39" t="s">
        <v>77</v>
      </c>
      <c r="S21" s="27" t="s">
        <v>83</v>
      </c>
      <c r="T21" s="16"/>
      <c r="U21" s="16"/>
      <c r="V21" s="16"/>
    </row>
    <row r="22" spans="1:22" s="7" customFormat="1" ht="25.7" customHeight="1">
      <c r="A22" s="21">
        <v>18</v>
      </c>
      <c r="B22" s="22">
        <v>2025</v>
      </c>
      <c r="C22" s="13"/>
      <c r="D22" s="12" t="s">
        <v>59</v>
      </c>
      <c r="E22" s="12" t="s">
        <v>25</v>
      </c>
      <c r="F22" s="37" t="s">
        <v>39</v>
      </c>
      <c r="G22" s="37" t="s">
        <v>27</v>
      </c>
      <c r="H22" s="38" t="s">
        <v>33</v>
      </c>
      <c r="I22" s="37" t="s">
        <v>46</v>
      </c>
      <c r="J22" s="14"/>
      <c r="K22" s="14"/>
      <c r="L22" s="32">
        <v>5314961</v>
      </c>
      <c r="M22" s="14"/>
      <c r="N22" s="12"/>
      <c r="O22" s="14" t="str">
        <f t="shared" si="0"/>
        <v/>
      </c>
      <c r="P22" s="12" t="str">
        <f>IF(O22="","",IF(O22&gt;=#REF!,"Közzéteendő","Nem kötelező / egybeszámítást ellenőrizni"))</f>
        <v/>
      </c>
      <c r="Q22" s="36">
        <v>45820</v>
      </c>
      <c r="R22" s="36">
        <v>46041</v>
      </c>
      <c r="S22" s="37" t="s">
        <v>53</v>
      </c>
      <c r="T22" s="16"/>
      <c r="U22" s="16"/>
      <c r="V22" s="16"/>
    </row>
    <row r="23" spans="1:22" s="7" customFormat="1" ht="25.7" customHeight="1">
      <c r="A23" s="21">
        <v>19</v>
      </c>
      <c r="B23" s="22">
        <v>2025</v>
      </c>
      <c r="C23" s="13"/>
      <c r="D23" s="12" t="s">
        <v>59</v>
      </c>
      <c r="E23" s="12" t="s">
        <v>24</v>
      </c>
      <c r="F23" s="37" t="s">
        <v>42</v>
      </c>
      <c r="G23" s="37" t="s">
        <v>30</v>
      </c>
      <c r="H23" s="38" t="s">
        <v>36</v>
      </c>
      <c r="I23" s="37" t="s">
        <v>49</v>
      </c>
      <c r="J23" s="14"/>
      <c r="K23" s="14"/>
      <c r="L23" s="41">
        <v>75768200</v>
      </c>
      <c r="M23" s="14"/>
      <c r="N23" s="12"/>
      <c r="O23" s="14" t="str">
        <f t="shared" si="0"/>
        <v/>
      </c>
      <c r="P23" s="12" t="str">
        <f>IF(O23="","",IF(O23&gt;=#REF!,"Közzéteendő","Nem kötelező / egybeszámítást ellenőrizni"))</f>
        <v/>
      </c>
      <c r="Q23" s="36">
        <v>45826</v>
      </c>
      <c r="R23" s="36">
        <v>45930</v>
      </c>
      <c r="S23" s="37" t="s">
        <v>56</v>
      </c>
      <c r="T23" s="16"/>
      <c r="U23" s="16"/>
      <c r="V23" s="16"/>
    </row>
    <row r="24" spans="1:22" s="7" customFormat="1" ht="25.7" customHeight="1">
      <c r="A24" s="21">
        <v>20</v>
      </c>
      <c r="B24" s="22">
        <v>2025</v>
      </c>
      <c r="C24" s="13"/>
      <c r="D24" s="12" t="s">
        <v>142</v>
      </c>
      <c r="E24" s="12" t="s">
        <v>25</v>
      </c>
      <c r="F24" s="37" t="s">
        <v>143</v>
      </c>
      <c r="G24" s="37" t="s">
        <v>141</v>
      </c>
      <c r="H24" s="38" t="s">
        <v>150</v>
      </c>
      <c r="I24" s="37" t="s">
        <v>151</v>
      </c>
      <c r="J24" s="14"/>
      <c r="K24" s="14"/>
      <c r="L24" s="32">
        <v>8911766</v>
      </c>
      <c r="M24" s="14"/>
      <c r="N24" s="12"/>
      <c r="O24" s="14"/>
      <c r="P24" s="12"/>
      <c r="Q24" s="36">
        <v>45383</v>
      </c>
      <c r="R24" s="36">
        <v>46477</v>
      </c>
      <c r="S24" s="37" t="s">
        <v>105</v>
      </c>
      <c r="T24" s="16"/>
      <c r="U24" s="16"/>
      <c r="V24" s="16"/>
    </row>
    <row r="25" spans="1:22" s="7" customFormat="1" ht="30">
      <c r="A25" s="21">
        <v>21</v>
      </c>
      <c r="B25" s="22">
        <v>2025</v>
      </c>
      <c r="C25" s="13"/>
      <c r="D25" s="12" t="s">
        <v>59</v>
      </c>
      <c r="E25" s="12" t="s">
        <v>25</v>
      </c>
      <c r="F25" s="37" t="s">
        <v>96</v>
      </c>
      <c r="G25" s="37" t="s">
        <v>97</v>
      </c>
      <c r="H25" s="38" t="s">
        <v>98</v>
      </c>
      <c r="I25" s="37" t="s">
        <v>99</v>
      </c>
      <c r="J25" s="14"/>
      <c r="K25" s="14"/>
      <c r="L25" s="32">
        <v>11684000</v>
      </c>
      <c r="M25" s="14"/>
      <c r="N25" s="12"/>
      <c r="O25" s="14" t="str">
        <f t="shared" ref="O25:O30" si="1">IF(J25="","",IF(M25="",J25,M25))</f>
        <v/>
      </c>
      <c r="P25" s="12" t="str">
        <f>IF(O25="","",IF(O25&gt;=#REF!,"Közzéteendő","Nem kötelező / egybeszámítást ellenőrizni"))</f>
        <v/>
      </c>
      <c r="Q25" s="36">
        <v>45497</v>
      </c>
      <c r="R25" s="47"/>
      <c r="S25" s="37" t="s">
        <v>100</v>
      </c>
      <c r="T25" s="16"/>
      <c r="U25" s="16"/>
      <c r="V25" s="16"/>
    </row>
    <row r="26" spans="1:22" s="7" customFormat="1" ht="25.7" customHeight="1">
      <c r="A26" s="21">
        <v>22</v>
      </c>
      <c r="B26" s="22">
        <v>2025</v>
      </c>
      <c r="C26" s="13"/>
      <c r="D26" s="12" t="s">
        <v>59</v>
      </c>
      <c r="E26" s="12" t="s">
        <v>24</v>
      </c>
      <c r="F26" s="34" t="s">
        <v>90</v>
      </c>
      <c r="G26" s="34" t="s">
        <v>86</v>
      </c>
      <c r="H26" s="39" t="s">
        <v>87</v>
      </c>
      <c r="I26" s="34" t="s">
        <v>88</v>
      </c>
      <c r="J26" s="14"/>
      <c r="K26" s="14"/>
      <c r="L26" s="40">
        <v>6985000</v>
      </c>
      <c r="M26" s="14"/>
      <c r="N26" s="12"/>
      <c r="O26" s="14" t="str">
        <f t="shared" si="1"/>
        <v/>
      </c>
      <c r="P26" s="12" t="str">
        <f>IF(O26="","",IF(O26&gt;=#REF!,"Közzéteendő","Nem kötelező / egybeszámítást ellenőrizni"))</f>
        <v/>
      </c>
      <c r="Q26" s="35">
        <v>45691</v>
      </c>
      <c r="R26" s="35">
        <v>45694</v>
      </c>
      <c r="S26" s="34" t="s">
        <v>92</v>
      </c>
      <c r="T26" s="16"/>
      <c r="U26" s="16"/>
      <c r="V26" s="16"/>
    </row>
    <row r="27" spans="1:22" s="7" customFormat="1" ht="25.7" customHeight="1">
      <c r="A27" s="21">
        <v>23</v>
      </c>
      <c r="B27" s="22">
        <v>2025</v>
      </c>
      <c r="C27" s="13"/>
      <c r="D27" s="12" t="s">
        <v>111</v>
      </c>
      <c r="E27" s="12" t="s">
        <v>24</v>
      </c>
      <c r="F27" s="12" t="s">
        <v>112</v>
      </c>
      <c r="G27" s="12" t="s">
        <v>113</v>
      </c>
      <c r="H27" s="44" t="s">
        <v>114</v>
      </c>
      <c r="I27" s="12" t="s">
        <v>115</v>
      </c>
      <c r="J27" s="14"/>
      <c r="K27" s="14"/>
      <c r="L27" s="45">
        <v>5834380</v>
      </c>
      <c r="M27" s="14"/>
      <c r="N27" s="12"/>
      <c r="O27" s="14" t="str">
        <f t="shared" si="1"/>
        <v/>
      </c>
      <c r="P27" s="12" t="str">
        <f>IF(O27="","",IF(O27&gt;=#REF!,"Közzéteendő","Nem kötelező / egybeszámítást ellenőrizni"))</f>
        <v/>
      </c>
      <c r="Q27" s="46">
        <v>45687</v>
      </c>
      <c r="R27" s="47">
        <v>45747</v>
      </c>
      <c r="S27" s="12" t="s">
        <v>105</v>
      </c>
      <c r="T27" s="16"/>
      <c r="U27" s="16"/>
      <c r="V27" s="16"/>
    </row>
    <row r="28" spans="1:22" s="7" customFormat="1" ht="25.7" customHeight="1">
      <c r="A28" s="21">
        <v>24</v>
      </c>
      <c r="B28" s="22">
        <v>2025</v>
      </c>
      <c r="C28" s="13"/>
      <c r="D28" s="12" t="s">
        <v>59</v>
      </c>
      <c r="E28" s="12" t="s">
        <v>24</v>
      </c>
      <c r="F28" s="12" t="s">
        <v>123</v>
      </c>
      <c r="G28" s="12" t="s">
        <v>124</v>
      </c>
      <c r="H28" s="43" t="s">
        <v>125</v>
      </c>
      <c r="I28" s="12" t="s">
        <v>126</v>
      </c>
      <c r="J28" s="14"/>
      <c r="K28" s="14"/>
      <c r="L28" s="45">
        <v>40000000</v>
      </c>
      <c r="M28" s="14"/>
      <c r="N28" s="12"/>
      <c r="O28" s="14" t="str">
        <f t="shared" si="1"/>
        <v/>
      </c>
      <c r="P28" s="12" t="str">
        <f>IF(O28="","",IF(O28&gt;=#REF!,"Közzéteendő","Nem kötelező / egybeszámítást ellenőrizni"))</f>
        <v/>
      </c>
      <c r="Q28" s="46">
        <v>45769</v>
      </c>
      <c r="R28" s="47">
        <v>45976</v>
      </c>
      <c r="S28" s="12" t="s">
        <v>105</v>
      </c>
      <c r="T28" s="16"/>
      <c r="U28" s="16"/>
      <c r="V28" s="16"/>
    </row>
    <row r="29" spans="1:22" s="7" customFormat="1" ht="30">
      <c r="A29" s="21">
        <v>25</v>
      </c>
      <c r="B29" s="22">
        <v>2025</v>
      </c>
      <c r="C29" s="13"/>
      <c r="D29" s="12" t="s">
        <v>64</v>
      </c>
      <c r="E29" s="12" t="s">
        <v>23</v>
      </c>
      <c r="F29" s="34" t="s">
        <v>78</v>
      </c>
      <c r="G29" s="34" t="s">
        <v>65</v>
      </c>
      <c r="H29" s="39" t="s">
        <v>73</v>
      </c>
      <c r="I29" s="34" t="s">
        <v>69</v>
      </c>
      <c r="J29" s="14"/>
      <c r="K29" s="14"/>
      <c r="L29" s="40">
        <v>5530770</v>
      </c>
      <c r="M29" s="14"/>
      <c r="N29" s="12"/>
      <c r="O29" s="14" t="str">
        <f t="shared" si="1"/>
        <v/>
      </c>
      <c r="P29" s="12" t="str">
        <f>IF(O29="","",IF(O29&gt;=#REF!,"Közzéteendő","Nem kötelező / egybeszámítást ellenőrizni"))</f>
        <v/>
      </c>
      <c r="Q29" s="35">
        <v>45799</v>
      </c>
      <c r="R29" s="35">
        <v>45868</v>
      </c>
      <c r="S29" s="34" t="s">
        <v>82</v>
      </c>
      <c r="T29" s="16"/>
      <c r="U29" s="16"/>
      <c r="V29" s="16"/>
    </row>
    <row r="30" spans="1:22" s="7" customFormat="1" ht="30">
      <c r="A30" s="21">
        <v>26</v>
      </c>
      <c r="B30" s="22">
        <v>2025</v>
      </c>
      <c r="C30" s="13"/>
      <c r="D30" s="12" t="s">
        <v>106</v>
      </c>
      <c r="E30" s="12" t="s">
        <v>25</v>
      </c>
      <c r="F30" s="37" t="s">
        <v>107</v>
      </c>
      <c r="G30" s="37" t="s">
        <v>108</v>
      </c>
      <c r="H30" s="38" t="s">
        <v>109</v>
      </c>
      <c r="I30" s="37" t="s">
        <v>127</v>
      </c>
      <c r="J30" s="14"/>
      <c r="K30" s="14"/>
      <c r="L30" s="32">
        <v>5999990</v>
      </c>
      <c r="M30" s="14"/>
      <c r="N30" s="12"/>
      <c r="O30" s="14" t="str">
        <f t="shared" si="1"/>
        <v/>
      </c>
      <c r="P30" s="12" t="str">
        <f>IF(O30="","",IF(O30&gt;=#REF!,"Közzéteendő","Nem kötelező / egybeszámítást ellenőrizni"))</f>
        <v/>
      </c>
      <c r="Q30" s="36">
        <v>44468</v>
      </c>
      <c r="R30" s="47"/>
      <c r="S30" s="37" t="s">
        <v>110</v>
      </c>
      <c r="T30" s="16"/>
      <c r="U30" s="16"/>
      <c r="V30" s="16"/>
    </row>
  </sheetData>
  <mergeCells count="2">
    <mergeCell ref="A2:S2"/>
    <mergeCell ref="A1:S1"/>
  </mergeCells>
  <conditionalFormatting sqref="P5:P30">
    <cfRule type="expression" dxfId="1" priority="1">
      <formula>P5="Közzéteendő"</formula>
    </cfRule>
    <cfRule type="expression" dxfId="0" priority="2">
      <formula>LEFT(P5,12)="Nem kötelező"</formula>
    </cfRule>
  </conditionalFormatting>
  <dataValidations count="4">
    <dataValidation type="custom" allowBlank="1" showInputMessage="1" showErrorMessage="1" prompt="Természetes személy. - Kérem ne töltse ki a mezőt, mivel természetes személyről van szó." sqref="I12:I17" xr:uid="{AD9ED7BD-A00A-4629-B294-2A8721F6BBAC}">
      <formula1>H12 = "Nem"</formula1>
    </dataValidation>
    <dataValidation type="list" sqref="D5:D30" xr:uid="{00000000-0002-0000-0000-000000000000}">
      <formula1>"Vállalkozási szerződés,Megbízási szerződés,Szolgáltatási szerződés,Adásvételi szerződés,Bérleti szerződés,Haszonbérleti szerződés,Keretszerződés,Közszolgáltatási szerződés,Egyéb"</formula1>
    </dataValidation>
    <dataValidation type="list" sqref="E5:E30" xr:uid="{00000000-0002-0000-0000-000001000000}">
      <formula1>"Árubeszerzés,Építési beruházás,Szolgáltatás megrendelése,Vagyonértékesítés,Vagyonhasznosítás,Vagyon / vagyoni értékű jog átadása,Koncesszióba adás,Nemzetbiztonsági / honvédelmi érdekkel összefüggő beszerzés"</formula1>
    </dataValidation>
    <dataValidation type="list" sqref="N5:N30" xr:uid="{00000000-0002-0000-0000-000002000000}">
      <formula1>"Igen,Nem,Nem releváns"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III_4_szerződések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Reszegi-Bucsay Sándor Zsolt</dc:creator>
  <cp:lastModifiedBy>Reszegi-Bucsay Bálint</cp:lastModifiedBy>
  <dcterms:created xsi:type="dcterms:W3CDTF">2026-06-26T08:01:27Z</dcterms:created>
  <dcterms:modified xsi:type="dcterms:W3CDTF">2026-10-15T18:51:22Z</dcterms:modified>
</cp:coreProperties>
</file>